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25725" calcOnSave="0"/>
</workbook>
</file>

<file path=xl/calcChain.xml><?xml version="1.0" encoding="utf-8"?>
<calcChain xmlns="http://schemas.openxmlformats.org/spreadsheetml/2006/main">
  <c r="Q6" i="1"/>
  <c r="Q7"/>
  <c r="Q8"/>
  <c r="Q9"/>
  <c r="Q5"/>
  <c r="N9"/>
  <c r="N6"/>
  <c r="N7"/>
  <c r="N8"/>
  <c r="N5"/>
  <c r="K8"/>
  <c r="L8"/>
  <c r="L9"/>
  <c r="J9"/>
  <c r="J5"/>
  <c r="L5"/>
  <c r="J6"/>
  <c r="N10" l="1"/>
  <c r="Q10" s="1"/>
</calcChain>
</file>

<file path=xl/sharedStrings.xml><?xml version="1.0" encoding="utf-8"?>
<sst xmlns="http://schemas.openxmlformats.org/spreadsheetml/2006/main" count="74" uniqueCount="57">
  <si>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</si>
  <si>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</si>
  <si>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</si>
  <si>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</si>
  <si>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</si>
  <si>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</si>
  <si>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</si>
  <si>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</si>
  <si>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</si>
  <si>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</si>
  <si>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</si>
  <si>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</si>
  <si>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</si>
  <si>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</si>
  <si>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</si>
  <si>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</si>
  <si>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</si>
  <si>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</si>
  <si>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</si>
  <si>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</si>
  <si>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</si>
  <si>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</si>
  <si>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</si>
  <si>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</si>
  <si>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</si>
  <si>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</si>
  <si>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</si>
  <si>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</si>
  <si>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</si>
  <si>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</si>
  <si>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</si>
  <si>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</si>
  <si>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</si>
  <si>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</si>
  <si>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</si>
  <si>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</si>
  <si>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</si>
  <si>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</si>
  <si>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</si>
  <si>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</si>
  <si>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</si>
  <si>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</si>
  <si>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</si>
  <si>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</si>
  <si>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</si>
  <si>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</si>
  <si>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</si>
  <si>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Corina Moore</t>
  </si>
  <si>
    <t>Interim President and CEO</t>
  </si>
  <si>
    <t>Meeting with Stakeholders</t>
  </si>
  <si>
    <t>North Bay</t>
  </si>
  <si>
    <t>Montreal</t>
  </si>
  <si>
    <t>Meeting with Customers</t>
  </si>
  <si>
    <t>John Thib</t>
  </si>
  <si>
    <t>Vice-President Rail Services</t>
  </si>
  <si>
    <t>Toronto</t>
  </si>
  <si>
    <t>96..29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</si>
</sst>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4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"/>
  <sheetViews>
    <sheetView tabSelected="1" zoomScaleNormal="100" zoomScaleSheetLayoutView="133" workbookViewId="0">
      <selection activeCell="Q12" sqref="Q12"/>
    </sheetView>
  </sheetViews>
  <sheetFormatPr defaultRowHeight="12.75"/>
  <cols>
    <col min="1" max="1" width="14.7109375" customWidth="1"/>
    <col min="2" max="2" width="26.42578125" customWidth="1"/>
    <col min="3" max="3" width="22.140625" bestFit="1" customWidth="1"/>
    <col min="4" max="17" width="14.7109375" customWidth="1"/>
  </cols>
  <sheetData>
    <row r="3" spans="1:18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8" ht="33.75" customHeight="1">
      <c r="A4" s="6" t="s">
        <v>32</v>
      </c>
      <c r="B4" s="6" t="s">
        <v>45</v>
      </c>
      <c r="C4" s="6" t="s">
        <v>33</v>
      </c>
      <c r="D4" s="6" t="s">
        <v>34</v>
      </c>
      <c r="E4" s="6" t="s">
        <v>35</v>
      </c>
      <c r="F4" s="6" t="s">
        <v>5</v>
      </c>
      <c r="G4" s="6" t="s">
        <v>44</v>
      </c>
      <c r="H4" s="6" t="s">
        <v>36</v>
      </c>
      <c r="I4" s="6" t="s">
        <v>43</v>
      </c>
      <c r="J4" s="6" t="s">
        <v>37</v>
      </c>
      <c r="K4" s="6" t="s">
        <v>42</v>
      </c>
      <c r="L4" s="6" t="s">
        <v>41</v>
      </c>
      <c r="M4" s="6" t="s">
        <v>40</v>
      </c>
      <c r="N4" s="6" t="s">
        <v>39</v>
      </c>
      <c r="O4" s="6" t="s">
        <v>46</v>
      </c>
      <c r="P4" s="6" t="s">
        <v>38</v>
      </c>
      <c r="Q4" s="6" t="s">
        <v>16</v>
      </c>
    </row>
    <row r="5" spans="1:18">
      <c r="A5" s="1" t="s">
        <v>47</v>
      </c>
      <c r="B5" s="1" t="s">
        <v>48</v>
      </c>
      <c r="C5" s="1" t="s">
        <v>49</v>
      </c>
      <c r="D5" s="2">
        <v>42045</v>
      </c>
      <c r="E5" s="2">
        <v>42061</v>
      </c>
      <c r="F5" s="1" t="s">
        <v>50</v>
      </c>
      <c r="G5" s="1"/>
      <c r="H5" s="4"/>
      <c r="I5" s="3"/>
      <c r="J5" s="3">
        <f>62+53.69</f>
        <v>115.69</v>
      </c>
      <c r="K5" s="3"/>
      <c r="L5" s="3">
        <f>23.35+16.5+8.33</f>
        <v>48.18</v>
      </c>
      <c r="M5" s="3"/>
      <c r="N5" s="7">
        <f>SUM(I5:M5)</f>
        <v>163.87</v>
      </c>
      <c r="O5" s="3"/>
      <c r="P5" s="3"/>
      <c r="Q5" s="7">
        <f>SUM(N5:P5)</f>
        <v>163.87</v>
      </c>
    </row>
    <row r="6" spans="1:18">
      <c r="A6" s="1" t="s">
        <v>47</v>
      </c>
      <c r="B6" s="1" t="s">
        <v>48</v>
      </c>
      <c r="C6" s="1" t="s">
        <v>52</v>
      </c>
      <c r="D6" s="2">
        <v>42040</v>
      </c>
      <c r="E6" s="2">
        <v>42042</v>
      </c>
      <c r="F6" s="1" t="s">
        <v>51</v>
      </c>
      <c r="G6" s="1"/>
      <c r="H6" s="1"/>
      <c r="I6" s="3"/>
      <c r="J6" s="3">
        <f>54+31.4</f>
        <v>85.4</v>
      </c>
      <c r="K6" s="3"/>
      <c r="L6" s="3"/>
      <c r="M6" s="3"/>
      <c r="N6" s="7">
        <f t="shared" ref="N6:N8" si="0">SUM(I6:M6)</f>
        <v>85.4</v>
      </c>
      <c r="O6" s="3"/>
      <c r="P6" s="3"/>
      <c r="Q6" s="7">
        <f t="shared" ref="Q6:Q9" si="1">SUM(N6:P6)</f>
        <v>85.4</v>
      </c>
    </row>
    <row r="7" spans="1:18">
      <c r="A7" s="1" t="s">
        <v>47</v>
      </c>
      <c r="B7" s="1" t="s">
        <v>48</v>
      </c>
      <c r="C7" s="1" t="s">
        <v>49</v>
      </c>
      <c r="D7" s="2">
        <v>42054</v>
      </c>
      <c r="E7" s="2">
        <v>42055</v>
      </c>
      <c r="F7" s="1" t="s">
        <v>55</v>
      </c>
      <c r="G7" s="1"/>
      <c r="H7" s="4"/>
      <c r="I7" s="3"/>
      <c r="J7" s="3">
        <v>124.26</v>
      </c>
      <c r="K7" s="3"/>
      <c r="L7" s="3">
        <v>95.62</v>
      </c>
      <c r="M7" s="3"/>
      <c r="N7" s="7">
        <f t="shared" si="0"/>
        <v>219.88</v>
      </c>
      <c r="O7" s="3"/>
      <c r="P7" s="3"/>
      <c r="Q7" s="7">
        <f t="shared" si="1"/>
        <v>219.88</v>
      </c>
    </row>
    <row r="8" spans="1:18">
      <c r="A8" s="1" t="s">
        <v>47</v>
      </c>
      <c r="B8" s="1" t="s">
        <v>48</v>
      </c>
      <c r="C8" s="1" t="s">
        <v>49</v>
      </c>
      <c r="D8" s="2">
        <v>42065</v>
      </c>
      <c r="E8" s="2">
        <v>42066</v>
      </c>
      <c r="F8" s="1" t="s">
        <v>55</v>
      </c>
      <c r="G8" s="1"/>
      <c r="H8" s="4"/>
      <c r="I8" s="3"/>
      <c r="J8" s="3">
        <v>69</v>
      </c>
      <c r="K8" s="3">
        <f>134.08-37.79</f>
        <v>96.29000000000002</v>
      </c>
      <c r="L8" s="3">
        <f>23.52+12.56+37.79</f>
        <v>73.87</v>
      </c>
      <c r="M8" s="3"/>
      <c r="N8" s="7">
        <f t="shared" si="0"/>
        <v>239.16000000000003</v>
      </c>
      <c r="O8" s="3"/>
      <c r="P8" s="3"/>
      <c r="Q8" s="7">
        <f t="shared" si="1"/>
        <v>239.16000000000003</v>
      </c>
    </row>
    <row r="9" spans="1:18">
      <c r="A9" s="1" t="s">
        <v>47</v>
      </c>
      <c r="B9" s="1" t="s">
        <v>48</v>
      </c>
      <c r="C9" s="1" t="s">
        <v>49</v>
      </c>
      <c r="D9" s="2">
        <v>42067</v>
      </c>
      <c r="E9" s="2">
        <v>42081</v>
      </c>
      <c r="F9" s="1" t="s">
        <v>50</v>
      </c>
      <c r="G9" s="1"/>
      <c r="H9" s="4"/>
      <c r="I9" s="3"/>
      <c r="J9" s="3">
        <f>74.5+64.02+65.01+74.1</f>
        <v>277.63</v>
      </c>
      <c r="K9" s="3"/>
      <c r="L9" s="3">
        <f>18.81+41.76+9.35+7.88</f>
        <v>77.799999999999983</v>
      </c>
      <c r="M9" s="3">
        <v>88.37</v>
      </c>
      <c r="N9" s="7">
        <f>SUM(I9:M9)</f>
        <v>443.79999999999995</v>
      </c>
      <c r="O9" s="3"/>
      <c r="P9" s="3"/>
      <c r="Q9" s="7">
        <f t="shared" si="1"/>
        <v>443.79999999999995</v>
      </c>
    </row>
    <row r="10" spans="1:18">
      <c r="A10" s="1" t="s">
        <v>53</v>
      </c>
      <c r="B10" s="1" t="s">
        <v>54</v>
      </c>
      <c r="C10" s="1" t="s">
        <v>49</v>
      </c>
      <c r="D10" s="2">
        <v>42065</v>
      </c>
      <c r="E10" s="2">
        <v>42066</v>
      </c>
      <c r="F10" s="1" t="s">
        <v>55</v>
      </c>
      <c r="G10" s="1"/>
      <c r="H10" s="5"/>
      <c r="I10" s="3"/>
      <c r="J10" s="3">
        <v>36</v>
      </c>
      <c r="K10" s="3" t="s">
        <v>56</v>
      </c>
      <c r="L10" s="3">
        <v>9.32</v>
      </c>
      <c r="M10" s="3"/>
      <c r="N10" s="7">
        <f t="shared" ref="N10" si="2">SUM(I10:M10)</f>
        <v>45.32</v>
      </c>
      <c r="O10" s="3"/>
      <c r="P10" s="3"/>
      <c r="Q10" s="7">
        <f t="shared" ref="Q10" si="3">SUM(N10:P10)</f>
        <v>45.32</v>
      </c>
      <c r="R10" s="8"/>
    </row>
  </sheetData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rmcglynn</cp:lastModifiedBy>
  <cp:lastPrinted>2015-02-10T20:41:11Z</cp:lastPrinted>
  <dcterms:created xsi:type="dcterms:W3CDTF">2014-01-23T19:45:31Z</dcterms:created>
  <dcterms:modified xsi:type="dcterms:W3CDTF">2015-07-01T18:59:46Z</dcterms:modified>
</cp:coreProperties>
</file>